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E28" lockStructure="1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5" i="1" l="1"/>
  <c r="R8" i="1" l="1"/>
  <c r="P10" i="1"/>
  <c r="C10" i="1" s="1"/>
  <c r="T10" i="1"/>
  <c r="H10" i="1" s="1"/>
  <c r="R10" i="1" l="1"/>
  <c r="B2" i="2" l="1"/>
</calcChain>
</file>

<file path=xl/sharedStrings.xml><?xml version="1.0" encoding="utf-8"?>
<sst xmlns="http://schemas.openxmlformats.org/spreadsheetml/2006/main" count="27" uniqueCount="27">
  <si>
    <t>重庆城市职业学院劳务费发放申请表</t>
  </si>
  <si>
    <t>序号</t>
  </si>
  <si>
    <t>姓名</t>
  </si>
  <si>
    <t>银行卡号</t>
  </si>
  <si>
    <t>开户行名称</t>
  </si>
  <si>
    <t>职务（职称）</t>
  </si>
  <si>
    <t>发放类别</t>
  </si>
  <si>
    <t>发放标准</t>
  </si>
  <si>
    <t>注：</t>
  </si>
  <si>
    <t>1.发放类别请填写：讲座酬金、授课酬金、专家评审（咨询）费等。</t>
  </si>
  <si>
    <t>2、校外人员需附身份证复印件、填写银行卡信息，校内人员不需填写。</t>
  </si>
  <si>
    <t xml:space="preserve"> </t>
  </si>
  <si>
    <t>3、个税的填写请咨询财务处（49578788）</t>
  </si>
  <si>
    <t xml:space="preserve">学院领导：                             财务主管：                                  部门负责人：                           经办人： </t>
    <phoneticPr fontId="6" type="noConversion"/>
  </si>
  <si>
    <t>公式后置</t>
    <phoneticPr fontId="6" type="noConversion"/>
  </si>
  <si>
    <t>应发合计</t>
    <phoneticPr fontId="6" type="noConversion"/>
  </si>
  <si>
    <t>实发合计</t>
  </si>
  <si>
    <t>公式后置</t>
    <phoneticPr fontId="6" type="noConversion"/>
  </si>
  <si>
    <t>身份证号码</t>
    <phoneticPr fontId="6" type="noConversion"/>
  </si>
  <si>
    <t>单位（签章）：                                                                                               填报时间：       年   月   日</t>
    <phoneticPr fontId="6" type="noConversion"/>
  </si>
  <si>
    <t>XX</t>
    <phoneticPr fontId="6" type="noConversion"/>
  </si>
  <si>
    <t>项目名称（讲座、课程、评审项目的名称）</t>
    <phoneticPr fontId="6" type="noConversion"/>
  </si>
  <si>
    <t>工作量（课时、天、次等）</t>
    <phoneticPr fontId="6" type="noConversion"/>
  </si>
  <si>
    <t>应发金额（税前）</t>
    <phoneticPr fontId="6" type="noConversion"/>
  </si>
  <si>
    <t>个税</t>
    <phoneticPr fontId="6" type="noConversion"/>
  </si>
  <si>
    <t>实发金额（税后）</t>
    <phoneticPr fontId="6" type="noConversion"/>
  </si>
  <si>
    <t>备注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</si>
</sst>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0.5"/>
      <color theme="1"/>
      <name val="Calibri"/>
      <family val="2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>
      <selection activeCell="R6" sqref="R6:S6"/>
    </sheetView>
  </sheetViews>
  <sheetFormatPr defaultRowHeight="13.5" x14ac:dyDescent="0.15"/>
  <cols>
    <col min="1" max="1" width="5.5" style="2" customWidth="1"/>
    <col min="2" max="2" width="6.5" style="2" customWidth="1"/>
    <col min="3" max="3" width="19.25" style="2" customWidth="1"/>
    <col min="4" max="4" width="19" style="2" customWidth="1"/>
    <col min="5" max="5" width="11.25" style="2" customWidth="1"/>
    <col min="6" max="6" width="10.875" style="2" customWidth="1"/>
    <col min="7" max="7" width="2.125" style="2" hidden="1" customWidth="1"/>
    <col min="8" max="8" width="9" style="2"/>
    <col min="9" max="9" width="5" style="2" customWidth="1"/>
    <col min="10" max="10" width="9" style="2"/>
    <col min="11" max="11" width="0.75" style="2" customWidth="1"/>
    <col min="12" max="12" width="9" style="2"/>
    <col min="13" max="13" width="0.875" style="2" customWidth="1"/>
    <col min="14" max="14" width="8.875" style="2" customWidth="1"/>
    <col min="15" max="15" width="1.75" style="2" hidden="1" customWidth="1"/>
    <col min="16" max="16" width="9" style="2"/>
    <col min="17" max="17" width="2.75" style="2" customWidth="1"/>
    <col min="18" max="18" width="6.375" style="2" customWidth="1"/>
    <col min="19" max="19" width="1.375" style="2" hidden="1" customWidth="1"/>
    <col min="20" max="20" width="7.625" style="2" customWidth="1"/>
    <col min="21" max="21" width="1.5" style="2" hidden="1" customWidth="1"/>
    <col min="22" max="22" width="9" style="2"/>
    <col min="23" max="23" width="0.625" style="2" customWidth="1"/>
    <col min="24" max="16384" width="9" style="2"/>
  </cols>
  <sheetData>
    <row r="1" spans="1:24" ht="20.25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0.25" customHeight="1" x14ac:dyDescent="0.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4.25" x14ac:dyDescent="0.1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55.5" customHeight="1" x14ac:dyDescent="0.15">
      <c r="A4" s="3" t="s">
        <v>1</v>
      </c>
      <c r="B4" s="3" t="s">
        <v>2</v>
      </c>
      <c r="C4" s="3" t="s">
        <v>18</v>
      </c>
      <c r="D4" s="3" t="s">
        <v>3</v>
      </c>
      <c r="E4" s="3" t="s">
        <v>4</v>
      </c>
      <c r="F4" s="23" t="s">
        <v>5</v>
      </c>
      <c r="G4" s="23"/>
      <c r="H4" s="23" t="s">
        <v>21</v>
      </c>
      <c r="I4" s="23"/>
      <c r="J4" s="23" t="s">
        <v>6</v>
      </c>
      <c r="K4" s="23"/>
      <c r="L4" s="23" t="s">
        <v>7</v>
      </c>
      <c r="M4" s="23"/>
      <c r="N4" s="23" t="s">
        <v>22</v>
      </c>
      <c r="O4" s="23"/>
      <c r="P4" s="23" t="s">
        <v>23</v>
      </c>
      <c r="Q4" s="23"/>
      <c r="R4" s="23" t="s">
        <v>24</v>
      </c>
      <c r="S4" s="23"/>
      <c r="T4" s="23" t="s">
        <v>25</v>
      </c>
      <c r="U4" s="23"/>
      <c r="V4" s="23" t="s">
        <v>26</v>
      </c>
      <c r="W4" s="23"/>
      <c r="X4" s="4"/>
    </row>
    <row r="5" spans="1:24" ht="39.950000000000003" customHeight="1" x14ac:dyDescent="0.15">
      <c r="A5" s="5">
        <v>1</v>
      </c>
      <c r="B5" s="5" t="s">
        <v>20</v>
      </c>
      <c r="C5" s="5"/>
      <c r="D5" s="5"/>
      <c r="E5" s="5"/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v>7200</v>
      </c>
      <c r="Q5" s="14"/>
      <c r="R5" s="14">
        <f>IF(P5-800&lt;0,0,IF(P5-800&lt;3200,ROUND(0.2*(P5-800),2),IF(P5-800&gt;3200,ROUND(0.2*P5*0.8,2))))</f>
        <v>1152</v>
      </c>
      <c r="S5" s="14"/>
      <c r="T5" s="14"/>
      <c r="U5" s="14"/>
      <c r="V5" s="14" t="s">
        <v>17</v>
      </c>
      <c r="W5" s="14"/>
      <c r="X5" s="4"/>
    </row>
    <row r="6" spans="1:24" ht="39.950000000000003" customHeight="1" x14ac:dyDescent="0.15">
      <c r="A6" s="5">
        <v>2</v>
      </c>
      <c r="B6" s="5"/>
      <c r="C6" s="5"/>
      <c r="D6" s="5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4"/>
    </row>
    <row r="7" spans="1:24" ht="39.950000000000003" customHeight="1" x14ac:dyDescent="0.15">
      <c r="A7" s="5">
        <v>3</v>
      </c>
      <c r="B7" s="5"/>
      <c r="C7" s="5"/>
      <c r="D7" s="5"/>
      <c r="E7" s="5"/>
      <c r="F7" s="14"/>
      <c r="G7" s="14"/>
      <c r="H7" s="14"/>
      <c r="I7" s="14"/>
      <c r="J7" s="14"/>
      <c r="K7" s="14"/>
      <c r="L7" s="6"/>
      <c r="M7" s="7"/>
      <c r="N7" s="14"/>
      <c r="O7" s="14"/>
      <c r="P7" s="14"/>
      <c r="Q7" s="14"/>
      <c r="R7" s="14"/>
      <c r="S7" s="14"/>
      <c r="T7" s="14"/>
      <c r="U7" s="14"/>
      <c r="V7" s="14"/>
      <c r="W7" s="14"/>
      <c r="X7" s="4"/>
    </row>
    <row r="8" spans="1:24" ht="39.950000000000003" customHeight="1" x14ac:dyDescent="0.15">
      <c r="A8" s="5">
        <v>4</v>
      </c>
      <c r="B8" s="5"/>
      <c r="C8" s="5"/>
      <c r="D8" s="5"/>
      <c r="E8" s="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f>ROUND(IF(T8&lt;=800,0,IF(T8&lt;=3360,(T8-800)/4,IF(T8&lt;=21000,0.16*T8/0.84,IF(T8&lt;=49500,(0.24*T8-2000)/0.76,(0.32*T8-7000)/0.68)))),2)</f>
        <v>1333.33</v>
      </c>
      <c r="S8" s="14"/>
      <c r="T8" s="14">
        <v>7000</v>
      </c>
      <c r="U8" s="14"/>
      <c r="V8" s="14" t="s">
        <v>14</v>
      </c>
      <c r="W8" s="14"/>
      <c r="X8" s="4"/>
    </row>
    <row r="9" spans="1:24" ht="39.950000000000003" customHeight="1" x14ac:dyDescent="0.15">
      <c r="A9" s="5">
        <v>5</v>
      </c>
      <c r="B9" s="5"/>
      <c r="C9" s="5"/>
      <c r="D9" s="5"/>
      <c r="E9" s="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4"/>
    </row>
    <row r="10" spans="1:24" ht="39.950000000000003" customHeight="1" x14ac:dyDescent="0.15">
      <c r="A10" s="15" t="s">
        <v>15</v>
      </c>
      <c r="B10" s="16"/>
      <c r="C10" s="17" t="str">
        <f>IF(P10=0,"",IF(INT(P10),TEXT(TRUNC(P10),"[dbnum2]")&amp;"元","")&amp;IF(MOD(P10,1)=0,"整",IF(TRUNC(P10,1),IF(P10=TRUNC(P10,1),TEXT(LEFT(RIGHT(P10*100,2)),"[dbnum2]0角整"),TEXT(RIGHT(P10*100,2),"[dbnum2]0"&amp;IF(LEFT(RIGHT(P10*100,2))="0","","角")&amp;"0分")),TEXT(P10*100,"[dbnum2]0分"))))</f>
        <v>柒仟贰佰元整</v>
      </c>
      <c r="D10" s="18"/>
      <c r="E10" s="19"/>
      <c r="F10" s="13" t="s">
        <v>16</v>
      </c>
      <c r="G10" s="13"/>
      <c r="H10" s="17" t="str">
        <f>IF(T10=0,"",IF(INT(T10),TEXT(TRUNC(T10),"[dbnum2]")&amp;"元","")&amp;IF(MOD(T10,1)=0,"整",IF(TRUNC(T10,1),IF(H16=TRUNC(T10,1),TEXT(LEFT(RIGHT(T10*100,2)),"[dbnum2]0角整"),TEXT(RIGHT(T10*100,2),"[dbnum2]0"&amp;IF(LEFT(RIGHT(T10*100,2))="0","","角")&amp;"0分")),TEXT(T10*100,"[dbnum2]0分"))))</f>
        <v>柒仟元整</v>
      </c>
      <c r="I10" s="18"/>
      <c r="J10" s="18"/>
      <c r="K10" s="18"/>
      <c r="L10" s="18"/>
      <c r="M10" s="18"/>
      <c r="N10" s="18"/>
      <c r="O10" s="7"/>
      <c r="P10" s="13">
        <f>SUM(P5:Q9)</f>
        <v>7200</v>
      </c>
      <c r="Q10" s="13"/>
      <c r="R10" s="13">
        <f>SUM(R5:S9)</f>
        <v>2485.33</v>
      </c>
      <c r="S10" s="13"/>
      <c r="T10" s="13">
        <f>SUM(T5:U9)</f>
        <v>7000</v>
      </c>
      <c r="U10" s="13"/>
      <c r="V10" s="13"/>
      <c r="W10" s="13"/>
      <c r="X10" s="4"/>
    </row>
    <row r="11" spans="1:24" ht="13.5" customHeight="1" x14ac:dyDescent="0.15">
      <c r="A11" s="8" t="s">
        <v>8</v>
      </c>
      <c r="B11" s="12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0"/>
      <c r="X11" s="10"/>
    </row>
    <row r="12" spans="1:24" ht="13.5" customHeight="1" x14ac:dyDescent="0.15">
      <c r="A12" s="8"/>
      <c r="B12" s="10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3.5" customHeight="1" x14ac:dyDescent="0.15">
      <c r="A13" s="9" t="s">
        <v>11</v>
      </c>
      <c r="B13" s="10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3.5" customHeight="1" x14ac:dyDescent="0.15">
      <c r="A14" s="11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</sheetData>
  <sheetProtection password="CE28" sheet="1" objects="1" scenarios="1" formatCells="0" selectLockedCells="1"/>
  <mergeCells count="90">
    <mergeCell ref="F5:G5"/>
    <mergeCell ref="P5:Q5"/>
    <mergeCell ref="A10:B10"/>
    <mergeCell ref="C10:E10"/>
    <mergeCell ref="H10:N10"/>
    <mergeCell ref="A1:X1"/>
    <mergeCell ref="A2:X2"/>
    <mergeCell ref="A3:X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R5:S5"/>
    <mergeCell ref="T5:U5"/>
    <mergeCell ref="V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H5:I5"/>
    <mergeCell ref="J5:K5"/>
    <mergeCell ref="L5:M5"/>
    <mergeCell ref="N5:O5"/>
    <mergeCell ref="R7:S7"/>
    <mergeCell ref="T7:U7"/>
    <mergeCell ref="V7:W7"/>
    <mergeCell ref="F8:G8"/>
    <mergeCell ref="H8:I8"/>
    <mergeCell ref="J8:K8"/>
    <mergeCell ref="L8:M8"/>
    <mergeCell ref="N8:O8"/>
    <mergeCell ref="P8:Q8"/>
    <mergeCell ref="R8:S8"/>
    <mergeCell ref="F7:G7"/>
    <mergeCell ref="H7:I7"/>
    <mergeCell ref="J7:K7"/>
    <mergeCell ref="N7:O7"/>
    <mergeCell ref="P7:Q7"/>
    <mergeCell ref="T8:U8"/>
    <mergeCell ref="V8:W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F10:G10"/>
    <mergeCell ref="P10:Q10"/>
    <mergeCell ref="R10:S10"/>
    <mergeCell ref="T10:U10"/>
    <mergeCell ref="V10:W10"/>
    <mergeCell ref="W11:X11"/>
    <mergeCell ref="B12:J12"/>
    <mergeCell ref="K12:L12"/>
    <mergeCell ref="M12:N12"/>
    <mergeCell ref="O12:P12"/>
    <mergeCell ref="Q12:R12"/>
    <mergeCell ref="S12:T12"/>
    <mergeCell ref="U12:V12"/>
    <mergeCell ref="W12:X12"/>
    <mergeCell ref="B11:L11"/>
    <mergeCell ref="M11:N11"/>
    <mergeCell ref="O11:P11"/>
    <mergeCell ref="Q11:R11"/>
    <mergeCell ref="S11:T11"/>
    <mergeCell ref="U11:V11"/>
    <mergeCell ref="Q13:R13"/>
    <mergeCell ref="S13:T13"/>
    <mergeCell ref="U13:V13"/>
    <mergeCell ref="W13:X13"/>
    <mergeCell ref="A14:X14"/>
    <mergeCell ref="B13:F13"/>
    <mergeCell ref="G13:H13"/>
    <mergeCell ref="I13:J13"/>
    <mergeCell ref="K13:L13"/>
    <mergeCell ref="M13:N13"/>
    <mergeCell ref="O13:P13"/>
  </mergeCells>
  <phoneticPr fontId="6" type="noConversion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3.5" x14ac:dyDescent="0.15"/>
  <sheetData>
    <row r="1" spans="1:2" ht="15" x14ac:dyDescent="0.2">
      <c r="A1">
        <v>10000</v>
      </c>
      <c r="B1" s="1"/>
    </row>
    <row r="2" spans="1:2" x14ac:dyDescent="0.15">
      <c r="A2">
        <v>100</v>
      </c>
      <c r="B2" t="b">
        <f>Sheet1!R5=ROUND(MAX((A1-IF(A1&lt;4000,800,A1*0.2))*10%*{2,3,4}-1000*{0,2,7},0),2)</f>
        <v>0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2019-03-29T02:10:14Z</dcterms:modified>
</cp:coreProperties>
</file>